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e5a9246c5cafeef/Amber/Treasurers report/"/>
    </mc:Choice>
  </mc:AlternateContent>
  <xr:revisionPtr revIDLastSave="0" documentId="8_{3459DF17-47C9-4200-9C79-9695451D2289}" xr6:coauthVersionLast="47" xr6:coauthVersionMax="47" xr10:uidLastSave="{00000000-0000-0000-0000-000000000000}"/>
  <bookViews>
    <workbookView xWindow="-120" yWindow="-120" windowWidth="24240" windowHeight="13020" xr2:uid="{FD98DDD1-7BBE-4A5B-9982-C3CCBE2C560D}"/>
  </bookViews>
  <sheets>
    <sheet name="April25" sheetId="1" r:id="rId1"/>
  </sheets>
  <definedNames>
    <definedName name="_xlnm.Print_Area" localSheetId="0">April25!#REF!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  <c r="F51" i="1"/>
  <c r="F52" i="1" s="1"/>
  <c r="E51" i="1"/>
  <c r="D49" i="1"/>
  <c r="D53" i="1" s="1"/>
  <c r="C49" i="1"/>
  <c r="C53" i="1" s="1"/>
  <c r="B49" i="1"/>
  <c r="E48" i="1"/>
  <c r="E47" i="1"/>
  <c r="E37" i="1"/>
  <c r="D37" i="1"/>
  <c r="C37" i="1"/>
  <c r="B37" i="1"/>
  <c r="F36" i="1"/>
  <c r="E36" i="1"/>
  <c r="E35" i="1"/>
  <c r="F35" i="1" s="1"/>
  <c r="F37" i="1" s="1"/>
  <c r="D33" i="1"/>
  <c r="D38" i="1" s="1"/>
  <c r="C33" i="1"/>
  <c r="C38" i="1" s="1"/>
  <c r="B33" i="1"/>
  <c r="E32" i="1"/>
  <c r="E33" i="1" s="1"/>
  <c r="E38" i="1" s="1"/>
  <c r="E31" i="1"/>
  <c r="E30" i="1"/>
  <c r="D18" i="1"/>
  <c r="D19" i="1" s="1"/>
  <c r="C18" i="1"/>
  <c r="B18" i="1"/>
  <c r="E17" i="1"/>
  <c r="F17" i="1" s="1"/>
  <c r="E16" i="1"/>
  <c r="F16" i="1" s="1"/>
  <c r="E15" i="1"/>
  <c r="F15" i="1" s="1"/>
  <c r="E14" i="1"/>
  <c r="F14" i="1" s="1"/>
  <c r="E13" i="1"/>
  <c r="E18" i="1" s="1"/>
  <c r="D11" i="1"/>
  <c r="C11" i="1"/>
  <c r="C19" i="1" s="1"/>
  <c r="B11" i="1"/>
  <c r="E10" i="1"/>
  <c r="E9" i="1"/>
  <c r="E8" i="1"/>
  <c r="E7" i="1"/>
  <c r="E6" i="1"/>
  <c r="E5" i="1"/>
  <c r="E11" i="1" s="1"/>
  <c r="E19" i="1" l="1"/>
  <c r="F13" i="1"/>
  <c r="F18" i="1" s="1"/>
  <c r="E49" i="1"/>
  <c r="E53" i="1" s="1"/>
</calcChain>
</file>

<file path=xl/sharedStrings.xml><?xml version="1.0" encoding="utf-8"?>
<sst xmlns="http://schemas.openxmlformats.org/spreadsheetml/2006/main" count="70" uniqueCount="30">
  <si>
    <t>LIBRARY COMMISSION FY 2024-2025 BUDGET</t>
  </si>
  <si>
    <t>April Actual vs Budget</t>
  </si>
  <si>
    <t>RECEIPTS</t>
  </si>
  <si>
    <t>FY 2025 Budget</t>
  </si>
  <si>
    <t>March YTD</t>
  </si>
  <si>
    <t>April</t>
  </si>
  <si>
    <t>Year To Date</t>
  </si>
  <si>
    <t>Carryover</t>
  </si>
  <si>
    <t>BorrowIT Reimbursement</t>
  </si>
  <si>
    <r>
      <t>Donations/ Misc./other</t>
    </r>
    <r>
      <rPr>
        <vertAlign val="superscript"/>
        <sz val="11"/>
        <rFont val="Aptos Narrow"/>
        <family val="2"/>
        <scheme val="minor"/>
      </rPr>
      <t>1</t>
    </r>
  </si>
  <si>
    <t>Fundraising</t>
  </si>
  <si>
    <t>Grants</t>
  </si>
  <si>
    <t>Seed Library</t>
  </si>
  <si>
    <t xml:space="preserve">   Total Receipts</t>
  </si>
  <si>
    <t>EXPENDITURES</t>
  </si>
  <si>
    <t>Net Budget</t>
  </si>
  <si>
    <t>Adult Programs</t>
  </si>
  <si>
    <t>Books, Media &amp; Technology**</t>
  </si>
  <si>
    <t>Children's Programs</t>
  </si>
  <si>
    <r>
      <t xml:space="preserve">  </t>
    </r>
    <r>
      <rPr>
        <b/>
        <sz val="12"/>
        <rFont val="Aptos Narrow"/>
        <family val="2"/>
        <scheme val="minor"/>
      </rPr>
      <t>Total Expenditures</t>
    </r>
  </si>
  <si>
    <t>BALANCE</t>
  </si>
  <si>
    <t xml:space="preserve"> </t>
  </si>
  <si>
    <t>LIBRARY INVESTMENT FUNDS - EITHER FY 2024-2025 BUDGET</t>
  </si>
  <si>
    <t>Investment Income - Either</t>
  </si>
  <si>
    <r>
      <t>Grants/Bequests</t>
    </r>
    <r>
      <rPr>
        <b/>
        <vertAlign val="superscript"/>
        <sz val="11"/>
        <rFont val="Aptos Narrow"/>
        <family val="2"/>
        <scheme val="minor"/>
      </rPr>
      <t>**</t>
    </r>
  </si>
  <si>
    <t>Donations</t>
  </si>
  <si>
    <t>Hauptfeld Bequest</t>
  </si>
  <si>
    <r>
      <rPr>
        <b/>
        <vertAlign val="superscript"/>
        <sz val="11"/>
        <rFont val="Aptos Narrow"/>
        <family val="2"/>
      </rPr>
      <t>**</t>
    </r>
    <r>
      <rPr>
        <sz val="11"/>
        <rFont val="Aptos Narrow"/>
        <family val="2"/>
      </rPr>
      <t>Haupfield Bequest</t>
    </r>
  </si>
  <si>
    <t>LIBRARY INVESTMENT FUNDS - GALES FERRY FY 2024-2025 BUDGET</t>
  </si>
  <si>
    <t>Investment Income - Gales 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</si>
</sst>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vertAlign val="superscript"/>
      <sz val="11"/>
      <name val="Aptos Narrow"/>
      <family val="2"/>
      <scheme val="minor"/>
    </font>
    <font>
      <sz val="12"/>
      <name val="Aptos Narrow"/>
      <family val="2"/>
      <scheme val="minor"/>
    </font>
    <font>
      <b/>
      <vertAlign val="superscript"/>
      <sz val="11"/>
      <name val="Aptos Narrow"/>
      <family val="2"/>
      <scheme val="minor"/>
    </font>
    <font>
      <sz val="11"/>
      <name val="Aptos Narrow"/>
      <family val="2"/>
    </font>
    <font>
      <b/>
      <vertAlign val="superscript"/>
      <sz val="11"/>
      <name val="Aptos Narrow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2" fillId="0" borderId="0" xfId="3"/>
    <xf numFmtId="43" fontId="2" fillId="0" borderId="7" xfId="1" applyFont="1" applyBorder="1"/>
    <xf numFmtId="43" fontId="2" fillId="0" borderId="8" xfId="1" applyFont="1" applyBorder="1"/>
    <xf numFmtId="43" fontId="4" fillId="0" borderId="8" xfId="1" applyFont="1" applyBorder="1"/>
    <xf numFmtId="164" fontId="4" fillId="0" borderId="8" xfId="1" applyNumberFormat="1" applyFont="1" applyBorder="1" applyAlignment="1"/>
    <xf numFmtId="0" fontId="2" fillId="0" borderId="8" xfId="3" applyBorder="1"/>
    <xf numFmtId="14" fontId="2" fillId="2" borderId="9" xfId="1" applyNumberFormat="1" applyFont="1" applyFill="1" applyBorder="1"/>
    <xf numFmtId="43" fontId="5" fillId="0" borderId="10" xfId="1" applyFont="1" applyBorder="1"/>
    <xf numFmtId="43" fontId="6" fillId="0" borderId="0" xfId="1" applyFont="1" applyBorder="1" applyAlignment="1">
      <alignment horizontal="center" wrapText="1"/>
    </xf>
    <xf numFmtId="0" fontId="6" fillId="0" borderId="11" xfId="3" applyFont="1" applyBorder="1" applyAlignment="1">
      <alignment horizontal="center" wrapText="1"/>
    </xf>
    <xf numFmtId="2" fontId="6" fillId="0" borderId="11" xfId="1" applyNumberFormat="1" applyFont="1" applyBorder="1" applyAlignment="1">
      <alignment horizontal="center"/>
    </xf>
    <xf numFmtId="2" fontId="2" fillId="2" borderId="9" xfId="3" applyNumberFormat="1" applyFill="1" applyBorder="1"/>
    <xf numFmtId="0" fontId="7" fillId="0" borderId="10" xfId="1" applyNumberFormat="1" applyFont="1" applyBorder="1"/>
    <xf numFmtId="43" fontId="1" fillId="0" borderId="11" xfId="1" applyFon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43" fontId="1" fillId="0" borderId="11" xfId="3" applyNumberFormat="1" applyFont="1" applyBorder="1"/>
    <xf numFmtId="2" fontId="8" fillId="2" borderId="9" xfId="3" applyNumberFormat="1" applyFont="1" applyFill="1" applyBorder="1"/>
    <xf numFmtId="0" fontId="7" fillId="0" borderId="10" xfId="1" applyNumberFormat="1" applyFont="1" applyFill="1" applyBorder="1"/>
    <xf numFmtId="43" fontId="7" fillId="0" borderId="11" xfId="1" applyFont="1" applyFill="1" applyBorder="1"/>
    <xf numFmtId="43" fontId="7" fillId="0" borderId="11" xfId="1" applyFont="1" applyBorder="1"/>
    <xf numFmtId="43" fontId="2" fillId="0" borderId="0" xfId="3" applyNumberFormat="1"/>
    <xf numFmtId="43" fontId="6" fillId="0" borderId="10" xfId="1" applyFont="1" applyBorder="1"/>
    <xf numFmtId="43" fontId="6" fillId="0" borderId="11" xfId="1" applyFont="1" applyBorder="1"/>
    <xf numFmtId="43" fontId="6" fillId="0" borderId="11" xfId="1" applyFont="1" applyFill="1" applyBorder="1"/>
    <xf numFmtId="43" fontId="8" fillId="2" borderId="9" xfId="1" applyFont="1" applyFill="1" applyBorder="1"/>
    <xf numFmtId="43" fontId="6" fillId="0" borderId="11" xfId="1" applyFont="1" applyBorder="1" applyAlignment="1">
      <alignment horizontal="center" wrapText="1"/>
    </xf>
    <xf numFmtId="43" fontId="6" fillId="0" borderId="12" xfId="1" applyFont="1" applyBorder="1" applyAlignment="1">
      <alignment horizontal="center" wrapText="1"/>
    </xf>
    <xf numFmtId="0" fontId="1" fillId="0" borderId="10" xfId="1" applyNumberFormat="1" applyFont="1" applyBorder="1"/>
    <xf numFmtId="43" fontId="1" fillId="0" borderId="11" xfId="1" applyFont="1" applyBorder="1"/>
    <xf numFmtId="43" fontId="1" fillId="0" borderId="11" xfId="2" applyNumberFormat="1" applyFont="1" applyFill="1" applyBorder="1"/>
    <xf numFmtId="43" fontId="1" fillId="0" borderId="12" xfId="1" applyFont="1" applyBorder="1"/>
    <xf numFmtId="0" fontId="1" fillId="0" borderId="10" xfId="3" applyFont="1" applyBorder="1" applyAlignment="1">
      <alignment horizontal="left"/>
    </xf>
    <xf numFmtId="0" fontId="1" fillId="0" borderId="10" xfId="3" applyFont="1" applyBorder="1"/>
    <xf numFmtId="43" fontId="6" fillId="0" borderId="13" xfId="1" applyFont="1" applyFill="1" applyBorder="1"/>
    <xf numFmtId="43" fontId="6" fillId="0" borderId="12" xfId="1" applyFont="1" applyBorder="1"/>
    <xf numFmtId="43" fontId="5" fillId="0" borderId="14" xfId="1" applyFont="1" applyBorder="1" applyAlignment="1">
      <alignment horizontal="center" vertical="center"/>
    </xf>
    <xf numFmtId="43" fontId="10" fillId="2" borderId="15" xfId="1" applyFont="1" applyFill="1" applyBorder="1" applyAlignment="1">
      <alignment vertical="center"/>
    </xf>
    <xf numFmtId="43" fontId="5" fillId="0" borderId="16" xfId="3" applyNumberFormat="1" applyFont="1" applyBorder="1"/>
    <xf numFmtId="43" fontId="5" fillId="0" borderId="17" xfId="1" applyFont="1" applyBorder="1" applyAlignment="1">
      <alignment horizontal="center" vertical="center"/>
    </xf>
    <xf numFmtId="0" fontId="10" fillId="2" borderId="18" xfId="3" applyFont="1" applyFill="1" applyBorder="1"/>
    <xf numFmtId="0" fontId="4" fillId="0" borderId="0" xfId="3" applyFont="1"/>
    <xf numFmtId="43" fontId="1" fillId="0" borderId="19" xfId="2" applyNumberFormat="1" applyFont="1" applyFill="1" applyBorder="1"/>
    <xf numFmtId="0" fontId="12" fillId="0" borderId="0" xfId="3" applyFont="1"/>
    <xf numFmtId="0" fontId="14" fillId="0" borderId="0" xfId="3" applyFont="1"/>
    <xf numFmtId="43" fontId="3" fillId="0" borderId="1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D0333953-7487-42B2-9F8D-269724DA2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482A-A56B-42FD-BFEF-6A119C255D77}">
  <sheetPr>
    <pageSetUpPr fitToPage="1"/>
  </sheetPr>
  <dimension ref="A1:I65"/>
  <sheetViews>
    <sheetView tabSelected="1" topLeftCell="A35" zoomScaleNormal="100" workbookViewId="0">
      <selection activeCell="C54" sqref="C54"/>
    </sheetView>
  </sheetViews>
  <sheetFormatPr defaultColWidth="9.125" defaultRowHeight="12.75"/>
  <cols>
    <col min="1" max="1" width="35" style="1" bestFit="1" customWidth="1"/>
    <col min="2" max="3" width="11.625" style="1" customWidth="1"/>
    <col min="4" max="4" width="13" style="1" bestFit="1" customWidth="1"/>
    <col min="5" max="5" width="13.625" style="1" bestFit="1" customWidth="1"/>
    <col min="6" max="6" width="11.625" style="1" customWidth="1"/>
    <col min="7" max="8" width="9.125" style="1"/>
    <col min="9" max="9" width="24.75" style="1" bestFit="1" customWidth="1"/>
    <col min="10" max="10" width="10.25" style="1" bestFit="1" customWidth="1"/>
    <col min="11" max="16384" width="9.125" style="1"/>
  </cols>
  <sheetData>
    <row r="1" spans="1:9" ht="15.75">
      <c r="A1" s="45" t="s">
        <v>0</v>
      </c>
      <c r="B1" s="46"/>
      <c r="C1" s="46"/>
      <c r="D1" s="46"/>
      <c r="E1" s="46"/>
      <c r="F1" s="47"/>
    </row>
    <row r="2" spans="1:9" ht="15.75">
      <c r="A2" s="48" t="s">
        <v>1</v>
      </c>
      <c r="B2" s="49"/>
      <c r="C2" s="49"/>
      <c r="D2" s="49"/>
      <c r="E2" s="49"/>
      <c r="F2" s="50"/>
    </row>
    <row r="3" spans="1:9">
      <c r="A3" s="2"/>
      <c r="B3" s="3"/>
      <c r="C3" s="4"/>
      <c r="D3" s="5"/>
      <c r="E3" s="6"/>
      <c r="F3" s="7"/>
    </row>
    <row r="4" spans="1:9" ht="31.5">
      <c r="A4" s="8" t="s">
        <v>2</v>
      </c>
      <c r="B4" s="9" t="s">
        <v>3</v>
      </c>
      <c r="C4" s="10" t="s">
        <v>4</v>
      </c>
      <c r="D4" s="11" t="s">
        <v>5</v>
      </c>
      <c r="E4" s="11" t="s">
        <v>6</v>
      </c>
      <c r="F4" s="12"/>
    </row>
    <row r="5" spans="1:9" ht="15">
      <c r="A5" s="13" t="s">
        <v>7</v>
      </c>
      <c r="B5" s="14">
        <v>27921.57</v>
      </c>
      <c r="C5" s="15">
        <v>27921.57</v>
      </c>
      <c r="D5" s="15"/>
      <c r="E5" s="16">
        <f t="shared" ref="E5:E10" si="0">SUM(C5:D5)</f>
        <v>27921.57</v>
      </c>
      <c r="F5" s="17"/>
    </row>
    <row r="6" spans="1:9" ht="15">
      <c r="A6" s="13" t="s">
        <v>8</v>
      </c>
      <c r="B6" s="14">
        <v>1000</v>
      </c>
      <c r="C6" s="15">
        <v>1000</v>
      </c>
      <c r="D6" s="15"/>
      <c r="E6" s="16">
        <f t="shared" si="0"/>
        <v>1000</v>
      </c>
      <c r="F6" s="17"/>
    </row>
    <row r="7" spans="1:9" ht="16.5">
      <c r="A7" s="18" t="s">
        <v>9</v>
      </c>
      <c r="B7" s="19">
        <v>1500</v>
      </c>
      <c r="C7" s="19">
        <v>1097</v>
      </c>
      <c r="D7" s="19">
        <v>0</v>
      </c>
      <c r="E7" s="16">
        <f t="shared" si="0"/>
        <v>1097</v>
      </c>
      <c r="F7" s="17"/>
    </row>
    <row r="8" spans="1:9" ht="15">
      <c r="A8" s="13" t="s">
        <v>10</v>
      </c>
      <c r="B8" s="14">
        <v>500</v>
      </c>
      <c r="C8" s="15">
        <v>0</v>
      </c>
      <c r="D8" s="15"/>
      <c r="E8" s="16">
        <f t="shared" si="0"/>
        <v>0</v>
      </c>
      <c r="F8" s="17"/>
    </row>
    <row r="9" spans="1:9" ht="15">
      <c r="A9" s="13" t="s">
        <v>11</v>
      </c>
      <c r="B9" s="14">
        <v>5333.33</v>
      </c>
      <c r="C9" s="15">
        <v>5333.33</v>
      </c>
      <c r="D9" s="15"/>
      <c r="E9" s="16">
        <f t="shared" si="0"/>
        <v>5333.33</v>
      </c>
      <c r="F9" s="17"/>
    </row>
    <row r="10" spans="1:9" ht="15">
      <c r="A10" s="13" t="s">
        <v>12</v>
      </c>
      <c r="B10" s="20">
        <v>100</v>
      </c>
      <c r="C10" s="20">
        <v>100</v>
      </c>
      <c r="D10" s="20"/>
      <c r="E10" s="16">
        <f t="shared" si="0"/>
        <v>100</v>
      </c>
      <c r="F10" s="17"/>
      <c r="I10" s="21"/>
    </row>
    <row r="11" spans="1:9" ht="15.75">
      <c r="A11" s="22" t="s">
        <v>13</v>
      </c>
      <c r="B11" s="23">
        <f>SUM(B5:B10)</f>
        <v>36354.9</v>
      </c>
      <c r="C11" s="24">
        <f>SUM(C5:C10)</f>
        <v>35451.9</v>
      </c>
      <c r="D11" s="23">
        <f>SUM(D5:D10)</f>
        <v>0</v>
      </c>
      <c r="E11" s="23">
        <f>SUM(E5:E10)</f>
        <v>35451.9</v>
      </c>
      <c r="F11" s="25"/>
    </row>
    <row r="12" spans="1:9" ht="31.5">
      <c r="A12" s="8" t="s">
        <v>14</v>
      </c>
      <c r="B12" s="26" t="s">
        <v>3</v>
      </c>
      <c r="C12" s="10" t="s">
        <v>4</v>
      </c>
      <c r="D12" s="11" t="s">
        <v>5</v>
      </c>
      <c r="E12" s="11" t="s">
        <v>6</v>
      </c>
      <c r="F12" s="27" t="s">
        <v>15</v>
      </c>
    </row>
    <row r="13" spans="1:9" ht="15">
      <c r="A13" s="28" t="s">
        <v>16</v>
      </c>
      <c r="B13" s="29">
        <v>500</v>
      </c>
      <c r="C13" s="30">
        <v>17.38</v>
      </c>
      <c r="D13" s="16"/>
      <c r="E13" s="16">
        <f>SUM(C13:D13)</f>
        <v>17.38</v>
      </c>
      <c r="F13" s="31">
        <f>B13-E13</f>
        <v>482.62</v>
      </c>
    </row>
    <row r="14" spans="1:9" ht="15">
      <c r="A14" s="32" t="s">
        <v>17</v>
      </c>
      <c r="B14" s="16">
        <v>5500</v>
      </c>
      <c r="C14" s="30">
        <v>4126.9799999999996</v>
      </c>
      <c r="D14" s="16">
        <v>208.89</v>
      </c>
      <c r="E14" s="16">
        <f t="shared" ref="E14:E17" si="1">SUM(C14:D14)</f>
        <v>4335.87</v>
      </c>
      <c r="F14" s="31">
        <f>B14-E14</f>
        <v>1164.1300000000001</v>
      </c>
    </row>
    <row r="15" spans="1:9" ht="15">
      <c r="A15" s="28" t="s">
        <v>18</v>
      </c>
      <c r="B15" s="29">
        <v>1000</v>
      </c>
      <c r="C15" s="30">
        <v>650.79</v>
      </c>
      <c r="D15" s="16">
        <v>100</v>
      </c>
      <c r="E15" s="16">
        <f t="shared" si="1"/>
        <v>750.79</v>
      </c>
      <c r="F15" s="31">
        <f>B15-E15</f>
        <v>249.21000000000004</v>
      </c>
    </row>
    <row r="16" spans="1:9" ht="15">
      <c r="A16" s="13" t="s">
        <v>11</v>
      </c>
      <c r="B16" s="29">
        <v>26985.74</v>
      </c>
      <c r="C16" s="30">
        <v>26952.93</v>
      </c>
      <c r="D16" s="16"/>
      <c r="E16" s="16">
        <f t="shared" si="1"/>
        <v>26952.93</v>
      </c>
      <c r="F16" s="31">
        <f>B16-E16</f>
        <v>32.81000000000131</v>
      </c>
      <c r="H16" s="21"/>
    </row>
    <row r="17" spans="1:6" ht="15">
      <c r="A17" s="33" t="s">
        <v>12</v>
      </c>
      <c r="B17" s="16">
        <v>200</v>
      </c>
      <c r="C17" s="30">
        <v>119.09</v>
      </c>
      <c r="D17" s="16">
        <v>0</v>
      </c>
      <c r="E17" s="16">
        <f t="shared" si="1"/>
        <v>119.09</v>
      </c>
      <c r="F17" s="31">
        <f>B17-E17</f>
        <v>80.91</v>
      </c>
    </row>
    <row r="18" spans="1:6" ht="16.5" thickBot="1">
      <c r="A18" s="22" t="s">
        <v>19</v>
      </c>
      <c r="B18" s="23">
        <f>SUM(B13:B17)</f>
        <v>34185.740000000005</v>
      </c>
      <c r="C18" s="34">
        <f>SUM(C13:C17)</f>
        <v>31867.170000000002</v>
      </c>
      <c r="D18" s="23">
        <f>SUM(D13:D17)</f>
        <v>308.89</v>
      </c>
      <c r="E18" s="23">
        <f>SUM(E13:E17)</f>
        <v>32176.06</v>
      </c>
      <c r="F18" s="35">
        <f>SUM(F13:F17)</f>
        <v>2009.6800000000014</v>
      </c>
    </row>
    <row r="19" spans="1:6" ht="16.5" thickBot="1">
      <c r="A19" s="36" t="s">
        <v>20</v>
      </c>
      <c r="B19" s="37"/>
      <c r="C19" s="38">
        <f>SUM(C$11-C$18)</f>
        <v>3584.7299999999996</v>
      </c>
      <c r="D19" s="39">
        <f>SUM(D11-D18)</f>
        <v>-308.89</v>
      </c>
      <c r="E19" s="39">
        <f>SUM(E11-E18)</f>
        <v>3275.84</v>
      </c>
      <c r="F19" s="40"/>
    </row>
    <row r="20" spans="1:6">
      <c r="C20" s="21"/>
    </row>
    <row r="21" spans="1:6">
      <c r="A21" s="1">
        <v>1</v>
      </c>
    </row>
    <row r="22" spans="1:6">
      <c r="A22" s="41"/>
    </row>
    <row r="23" spans="1:6">
      <c r="A23" s="1" t="s">
        <v>21</v>
      </c>
    </row>
    <row r="25" spans="1:6" ht="13.5" thickBot="1">
      <c r="A25" s="41"/>
    </row>
    <row r="26" spans="1:6" ht="15.75">
      <c r="A26" s="45" t="s">
        <v>22</v>
      </c>
      <c r="B26" s="46"/>
      <c r="C26" s="46"/>
      <c r="D26" s="46"/>
      <c r="E26" s="46"/>
      <c r="F26" s="47"/>
    </row>
    <row r="27" spans="1:6" ht="15.75">
      <c r="A27" s="48" t="s">
        <v>1</v>
      </c>
      <c r="B27" s="49"/>
      <c r="C27" s="49"/>
      <c r="D27" s="49"/>
      <c r="E27" s="49"/>
      <c r="F27" s="50"/>
    </row>
    <row r="28" spans="1:6">
      <c r="A28" s="2"/>
      <c r="B28" s="3"/>
      <c r="C28" s="4"/>
      <c r="D28" s="5"/>
      <c r="E28" s="6"/>
      <c r="F28" s="7"/>
    </row>
    <row r="29" spans="1:6" ht="31.5">
      <c r="A29" s="8" t="s">
        <v>2</v>
      </c>
      <c r="B29" s="9" t="s">
        <v>3</v>
      </c>
      <c r="C29" s="10" t="s">
        <v>4</v>
      </c>
      <c r="D29" s="11" t="s">
        <v>5</v>
      </c>
      <c r="E29" s="11" t="s">
        <v>6</v>
      </c>
      <c r="F29" s="12"/>
    </row>
    <row r="30" spans="1:6" ht="15">
      <c r="A30" s="13" t="s">
        <v>23</v>
      </c>
      <c r="B30" s="20">
        <v>1116</v>
      </c>
      <c r="C30" s="19">
        <v>1348.5</v>
      </c>
      <c r="D30" s="20">
        <v>0</v>
      </c>
      <c r="E30" s="20">
        <f>SUM(C30+D30)</f>
        <v>1348.5</v>
      </c>
      <c r="F30" s="17"/>
    </row>
    <row r="31" spans="1:6" ht="16.5">
      <c r="A31" s="13" t="s">
        <v>24</v>
      </c>
      <c r="B31" s="20">
        <v>4358.12</v>
      </c>
      <c r="C31" s="19">
        <v>3218.75</v>
      </c>
      <c r="D31" s="20">
        <v>0</v>
      </c>
      <c r="E31" s="20">
        <f>SUM(C31+D31)</f>
        <v>3218.75</v>
      </c>
      <c r="F31" s="17"/>
    </row>
    <row r="32" spans="1:6" ht="15">
      <c r="A32" s="28" t="s">
        <v>25</v>
      </c>
      <c r="B32" s="20">
        <v>1000</v>
      </c>
      <c r="C32" s="19">
        <v>0</v>
      </c>
      <c r="D32" s="20">
        <v>0</v>
      </c>
      <c r="E32" s="20">
        <f>SUM(C32+D32)</f>
        <v>0</v>
      </c>
      <c r="F32" s="17"/>
    </row>
    <row r="33" spans="1:6" ht="15.75">
      <c r="A33" s="22" t="s">
        <v>13</v>
      </c>
      <c r="B33" s="23">
        <f>SUM(B30:B32)</f>
        <v>6474.12</v>
      </c>
      <c r="C33" s="24">
        <f>SUM(C30:C32)</f>
        <v>4567.25</v>
      </c>
      <c r="D33" s="23">
        <f>SUM(D30:D32)</f>
        <v>0</v>
      </c>
      <c r="E33" s="23">
        <f>SUM(E30:E32)</f>
        <v>4567.25</v>
      </c>
      <c r="F33" s="25"/>
    </row>
    <row r="34" spans="1:6" ht="31.5">
      <c r="A34" s="8" t="s">
        <v>14</v>
      </c>
      <c r="B34" s="26" t="s">
        <v>3</v>
      </c>
      <c r="C34" s="10" t="s">
        <v>4</v>
      </c>
      <c r="D34" s="11" t="s">
        <v>5</v>
      </c>
      <c r="E34" s="11" t="s">
        <v>6</v>
      </c>
      <c r="F34" s="27" t="s">
        <v>15</v>
      </c>
    </row>
    <row r="35" spans="1:6" ht="15">
      <c r="A35" s="28" t="s">
        <v>23</v>
      </c>
      <c r="B35" s="29">
        <v>1116</v>
      </c>
      <c r="C35" s="30">
        <v>1348.5</v>
      </c>
      <c r="D35" s="16">
        <v>0</v>
      </c>
      <c r="E35" s="20">
        <f>SUM(C35+D35)</f>
        <v>1348.5</v>
      </c>
      <c r="F35" s="31">
        <f>B35-E35</f>
        <v>-232.5</v>
      </c>
    </row>
    <row r="36" spans="1:6" ht="15">
      <c r="A36" s="28" t="s">
        <v>26</v>
      </c>
      <c r="B36" s="29">
        <v>4358.12</v>
      </c>
      <c r="C36" s="42">
        <v>770</v>
      </c>
      <c r="D36" s="16"/>
      <c r="E36" s="20">
        <f>SUM(C36+D36)</f>
        <v>770</v>
      </c>
      <c r="F36" s="31">
        <f>B36-E36</f>
        <v>3588.12</v>
      </c>
    </row>
    <row r="37" spans="1:6" ht="16.5" thickBot="1">
      <c r="A37" s="22" t="s">
        <v>19</v>
      </c>
      <c r="B37" s="23">
        <f>SUM(B35:B36)</f>
        <v>5474.12</v>
      </c>
      <c r="C37" s="34">
        <f>SUM(C35:C36)</f>
        <v>2118.5</v>
      </c>
      <c r="D37" s="23">
        <f>SUM(D35:D36)</f>
        <v>0</v>
      </c>
      <c r="E37" s="23">
        <f>SUM(E35:E36)</f>
        <v>2118.5</v>
      </c>
      <c r="F37" s="35">
        <f>SUM(F35:F36)</f>
        <v>3355.62</v>
      </c>
    </row>
    <row r="38" spans="1:6" ht="16.5" thickBot="1">
      <c r="A38" s="36" t="s">
        <v>20</v>
      </c>
      <c r="B38" s="37"/>
      <c r="C38" s="39">
        <f>SUM(C33-C37)</f>
        <v>2448.75</v>
      </c>
      <c r="D38" s="39">
        <f>SUM(D33-D37)</f>
        <v>0</v>
      </c>
      <c r="E38" s="39">
        <f>SUM(E33-E37)</f>
        <v>2448.75</v>
      </c>
      <c r="F38" s="40"/>
    </row>
    <row r="40" spans="1:6" ht="16.5">
      <c r="A40" s="43" t="s">
        <v>27</v>
      </c>
    </row>
    <row r="41" spans="1:6" ht="15">
      <c r="A41" s="43"/>
    </row>
    <row r="42" spans="1:6" ht="13.5" thickBot="1">
      <c r="A42" s="1" t="s">
        <v>21</v>
      </c>
    </row>
    <row r="43" spans="1:6" ht="15.75">
      <c r="A43" s="45" t="s">
        <v>28</v>
      </c>
      <c r="B43" s="46"/>
      <c r="C43" s="46"/>
      <c r="D43" s="46"/>
      <c r="E43" s="46"/>
      <c r="F43" s="47"/>
    </row>
    <row r="44" spans="1:6" ht="15.75">
      <c r="A44" s="48" t="s">
        <v>1</v>
      </c>
      <c r="B44" s="49"/>
      <c r="C44" s="49"/>
      <c r="D44" s="49"/>
      <c r="E44" s="49"/>
      <c r="F44" s="50"/>
    </row>
    <row r="45" spans="1:6">
      <c r="A45" s="2"/>
      <c r="B45" s="3"/>
      <c r="C45" s="4"/>
      <c r="D45" s="5"/>
      <c r="E45" s="6"/>
      <c r="F45" s="7"/>
    </row>
    <row r="46" spans="1:6" ht="31.5">
      <c r="A46" s="8" t="s">
        <v>2</v>
      </c>
      <c r="B46" s="9" t="s">
        <v>3</v>
      </c>
      <c r="C46" s="10" t="s">
        <v>4</v>
      </c>
      <c r="D46" s="11" t="s">
        <v>5</v>
      </c>
      <c r="E46" s="11" t="s">
        <v>6</v>
      </c>
      <c r="F46" s="12"/>
    </row>
    <row r="47" spans="1:6" ht="15.75">
      <c r="A47" s="13" t="s">
        <v>29</v>
      </c>
      <c r="B47" s="20">
        <v>1194</v>
      </c>
      <c r="C47" s="19">
        <v>232.5</v>
      </c>
      <c r="D47" s="20">
        <v>0</v>
      </c>
      <c r="E47" s="23">
        <f>SUM(C47:D47)</f>
        <v>232.5</v>
      </c>
      <c r="F47" s="17"/>
    </row>
    <row r="48" spans="1:6" ht="15.75">
      <c r="A48" s="28" t="s">
        <v>25</v>
      </c>
      <c r="B48" s="20">
        <v>300</v>
      </c>
      <c r="C48" s="19">
        <v>0</v>
      </c>
      <c r="D48" s="20"/>
      <c r="E48" s="23">
        <f>SUM(C48:D48)</f>
        <v>0</v>
      </c>
      <c r="F48" s="17"/>
    </row>
    <row r="49" spans="1:6" ht="15.75">
      <c r="A49" s="22" t="s">
        <v>13</v>
      </c>
      <c r="B49" s="23">
        <f>SUM(B47:B48)</f>
        <v>1494</v>
      </c>
      <c r="C49" s="24">
        <f>SUM(C47:C48)</f>
        <v>232.5</v>
      </c>
      <c r="D49" s="23">
        <f>SUM(D47:D48)</f>
        <v>0</v>
      </c>
      <c r="E49" s="23">
        <f>SUM(C49:D49)</f>
        <v>232.5</v>
      </c>
      <c r="F49" s="25"/>
    </row>
    <row r="50" spans="1:6" ht="31.5">
      <c r="A50" s="8" t="s">
        <v>14</v>
      </c>
      <c r="B50" s="26" t="s">
        <v>3</v>
      </c>
      <c r="C50" s="10" t="s">
        <v>4</v>
      </c>
      <c r="D50" s="11" t="s">
        <v>5</v>
      </c>
      <c r="E50" s="11" t="s">
        <v>6</v>
      </c>
      <c r="F50" s="27" t="s">
        <v>15</v>
      </c>
    </row>
    <row r="51" spans="1:6" ht="15.75">
      <c r="A51" s="28" t="s">
        <v>29</v>
      </c>
      <c r="B51" s="29">
        <v>1194</v>
      </c>
      <c r="C51" s="30">
        <v>232.5</v>
      </c>
      <c r="D51" s="16">
        <v>0</v>
      </c>
      <c r="E51" s="23">
        <f>SUM(C51:D51)</f>
        <v>232.5</v>
      </c>
      <c r="F51" s="31">
        <f>B51-E51</f>
        <v>961.5</v>
      </c>
    </row>
    <row r="52" spans="1:6" ht="16.5" thickBot="1">
      <c r="A52" s="22" t="s">
        <v>19</v>
      </c>
      <c r="B52" s="23">
        <f>SUM(B51:B51)</f>
        <v>1194</v>
      </c>
      <c r="C52" s="34">
        <f>SUM(C51:C51)</f>
        <v>232.5</v>
      </c>
      <c r="D52" s="23">
        <f>SUM(D51:D51)</f>
        <v>0</v>
      </c>
      <c r="E52" s="23">
        <f>SUM(C52:D52)</f>
        <v>232.5</v>
      </c>
      <c r="F52" s="35">
        <f>SUM(F51:F51)</f>
        <v>961.5</v>
      </c>
    </row>
    <row r="53" spans="1:6" ht="16.5" thickBot="1">
      <c r="A53" s="36" t="s">
        <v>20</v>
      </c>
      <c r="B53" s="37"/>
      <c r="C53" s="38">
        <f>SUM(C$49-C$52)</f>
        <v>0</v>
      </c>
      <c r="D53" s="39">
        <f>SUM(D49-D52)</f>
        <v>0</v>
      </c>
      <c r="E53" s="39">
        <f>SUM(E49-E52)</f>
        <v>0</v>
      </c>
      <c r="F53" s="40"/>
    </row>
    <row r="65" spans="1:1" ht="14.25">
      <c r="A65" s="44"/>
    </row>
  </sheetData>
  <mergeCells count="6">
    <mergeCell ref="A44:F44"/>
    <mergeCell ref="A1:F1"/>
    <mergeCell ref="A2:F2"/>
    <mergeCell ref="A26:F26"/>
    <mergeCell ref="A27:F27"/>
    <mergeCell ref="A43:F43"/>
  </mergeCells>
  <printOptions horizontalCentered="1" verticalCentered="1"/>
  <pageMargins left="0.75" right="0.75" top="1" bottom="1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Hightower</dc:creator>
  <cp:lastModifiedBy>Ambrosia Lavallee</cp:lastModifiedBy>
  <dcterms:created xsi:type="dcterms:W3CDTF">2025-05-14T19:28:48Z</dcterms:created>
  <dcterms:modified xsi:type="dcterms:W3CDTF">2025-05-14T19:32:27Z</dcterms:modified>
</cp:coreProperties>
</file>